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<sst xmlns="http://schemas.openxmlformats.org/spreadsheetml/2006/main" count="65" uniqueCount="47">
  <si>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Rady Miejskiej w Nysie</t>
  </si>
  <si>
    <t>Lp.</t>
  </si>
  <si>
    <t>Nazwa zadania</t>
  </si>
  <si>
    <t xml:space="preserve">Jednostka </t>
  </si>
  <si>
    <t>realizująca</t>
  </si>
  <si>
    <t>zadanie</t>
  </si>
  <si>
    <t>Okres</t>
  </si>
  <si>
    <t>realizacji</t>
  </si>
  <si>
    <t>Źródła</t>
  </si>
  <si>
    <t>finansowania</t>
  </si>
  <si>
    <t>Łączne</t>
  </si>
  <si>
    <t>2004-2008</t>
  </si>
  <si>
    <t xml:space="preserve">w latach </t>
  </si>
  <si>
    <t xml:space="preserve">nakłady </t>
  </si>
  <si>
    <t>Wysokość wydatków w roku budżetowym</t>
  </si>
  <si>
    <t>Odprowadzenie ścieków sanitarnych</t>
  </si>
  <si>
    <t>z miasta Nysy i wsi gminy Nysa</t>
  </si>
  <si>
    <t>Gmina Nysa</t>
  </si>
  <si>
    <t>Gmina</t>
  </si>
  <si>
    <t>WFOŚiGW</t>
  </si>
  <si>
    <t>Budowa dróg w mieście:</t>
  </si>
  <si>
    <t>2004-2009</t>
  </si>
  <si>
    <t>1/ Dzielnica Dolna Wieś:</t>
  </si>
  <si>
    <t>Nowowiejska, Traugutta, Strzelców Bytomskich</t>
  </si>
  <si>
    <t>2/ Makuszyńskiego, Leśmiana,Kozarzewskiego,</t>
  </si>
  <si>
    <t>Borelowskiego</t>
  </si>
  <si>
    <t>3/ Dzielnica Średnia Wieś-</t>
  </si>
  <si>
    <t>a/ ul. Konarskiego</t>
  </si>
  <si>
    <t>b/ ul. Ściegiennego</t>
  </si>
  <si>
    <t>2004-2007</t>
  </si>
  <si>
    <t>2004-2006</t>
  </si>
  <si>
    <t xml:space="preserve">Zagospodarowanie podwórka przy </t>
  </si>
  <si>
    <t>ul. W. Stwosza, E. Gierczak, Zjednoczenia</t>
  </si>
  <si>
    <t>Komputeryzacja Urzędu Miejskiego</t>
  </si>
  <si>
    <t>OGÓŁEM</t>
  </si>
  <si>
    <t>i Mariackiej oraz Prudnickiej 3-5 w Nysie</t>
  </si>
  <si>
    <t>do uchwały budżetowej</t>
  </si>
  <si>
    <t>WIELOLETNI  PROGRAM  INWESTYCJI  GMINNYCH  NA  LATA  2004 - 2008 -      Załącznik nr 4a</t>
  </si>
  <si>
    <t>ul. Orzeszkowejw Nysie</t>
  </si>
  <si>
    <t xml:space="preserve">Budowa dróg i oświetlenia na osiedlu przy </t>
  </si>
  <si>
    <t>2004-2005</t>
  </si>
  <si>
    <t>4/ Aleja Wojska Polskiego wraz z uzbrojeniem</t>
  </si>
  <si>
    <t>5/ ul. Michałowskiego</t>
  </si>
  <si>
    <t>6/ ul. Krucza, Orla</t>
  </si>
  <si>
    <t>7/ ul. Gołębia, Kukułcza, Sokola</t>
  </si>
  <si>
    <t>Załącznik do uchwały Nr XXVI/439/04</t>
  </si>
  <si>
    <t>z dnia 24 czerwca 2004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</si>
</sst>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1" fillId="2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/>
    </xf>
    <xf numFmtId="166" fontId="0" fillId="0" borderId="14" xfId="15" applyNumberFormat="1" applyFont="1" applyBorder="1" applyAlignment="1">
      <alignment/>
    </xf>
    <xf numFmtId="166" fontId="0" fillId="0" borderId="14" xfId="15" applyNumberFormat="1" applyFont="1" applyBorder="1" applyAlignment="1">
      <alignment horizontal="right"/>
    </xf>
    <xf numFmtId="166" fontId="1" fillId="0" borderId="1" xfId="15" applyNumberFormat="1" applyFont="1" applyBorder="1" applyAlignment="1">
      <alignment horizontal="right"/>
    </xf>
    <xf numFmtId="166" fontId="1" fillId="0" borderId="1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5" xfId="15" applyNumberFormat="1" applyFont="1" applyBorder="1" applyAlignment="1">
      <alignment horizontal="right"/>
    </xf>
    <xf numFmtId="166" fontId="1" fillId="2" borderId="7" xfId="15" applyNumberFormat="1" applyFont="1" applyFill="1" applyBorder="1" applyAlignment="1">
      <alignment/>
    </xf>
    <xf numFmtId="166" fontId="1" fillId="2" borderId="6" xfId="15" applyNumberFormat="1" applyFont="1" applyFill="1" applyBorder="1" applyAlignment="1">
      <alignment/>
    </xf>
    <xf numFmtId="166" fontId="0" fillId="0" borderId="6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0" fillId="0" borderId="10" xfId="15" applyNumberFormat="1" applyFont="1" applyBorder="1" applyAlignment="1">
      <alignment/>
    </xf>
    <xf numFmtId="166" fontId="0" fillId="0" borderId="15" xfId="15" applyNumberFormat="1" applyFont="1" applyBorder="1" applyAlignment="1">
      <alignment/>
    </xf>
    <xf numFmtId="166" fontId="0" fillId="0" borderId="1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21">
      <selection activeCell="J5" sqref="J5"/>
    </sheetView>
  </sheetViews>
  <sheetFormatPr defaultColWidth="9.00390625" defaultRowHeight="12.75"/>
  <cols>
    <col min="1" max="1" width="5.875" style="0" customWidth="1"/>
    <col min="2" max="2" width="40.875" style="0" customWidth="1"/>
    <col min="3" max="3" width="12.125" style="0" customWidth="1"/>
    <col min="4" max="4" width="10.875" style="0" customWidth="1"/>
    <col min="5" max="5" width="10.375" style="0" customWidth="1"/>
    <col min="6" max="6" width="15.75390625" style="0" customWidth="1"/>
    <col min="7" max="7" width="14.875" style="0" customWidth="1"/>
    <col min="8" max="8" width="12.875" style="0" customWidth="1"/>
    <col min="9" max="9" width="12.75390625" style="0" customWidth="1"/>
    <col min="10" max="10" width="14.00390625" style="0" customWidth="1"/>
    <col min="11" max="11" width="12.75390625" style="0" customWidth="1"/>
  </cols>
  <sheetData>
    <row r="2" spans="1:12" ht="12.7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 t="s">
        <v>45</v>
      </c>
      <c r="K2" s="26"/>
      <c r="L2" s="26"/>
    </row>
    <row r="3" spans="1:12" ht="12.75">
      <c r="A3" s="26"/>
      <c r="B3" s="26"/>
      <c r="C3" s="26"/>
      <c r="D3" s="26"/>
      <c r="E3" s="26" t="s">
        <v>36</v>
      </c>
      <c r="F3" s="26"/>
      <c r="G3" s="26"/>
      <c r="H3" s="26"/>
      <c r="I3" s="26"/>
      <c r="J3" s="26" t="s">
        <v>0</v>
      </c>
      <c r="K3" s="26"/>
      <c r="L3" s="26"/>
    </row>
    <row r="4" spans="1:12" ht="12.75">
      <c r="A4" s="26"/>
      <c r="B4" s="26"/>
      <c r="C4" s="26"/>
      <c r="D4" s="26"/>
      <c r="E4" s="26"/>
      <c r="F4" s="26"/>
      <c r="G4" s="26"/>
      <c r="H4" s="26"/>
      <c r="I4" s="26"/>
      <c r="J4" s="26" t="s">
        <v>46</v>
      </c>
      <c r="K4" s="26"/>
      <c r="L4" s="26"/>
    </row>
    <row r="8" spans="1:11" ht="12.75">
      <c r="A8" s="10" t="s">
        <v>1</v>
      </c>
      <c r="B8" s="10" t="s">
        <v>2</v>
      </c>
      <c r="C8" s="10" t="s">
        <v>3</v>
      </c>
      <c r="D8" s="10" t="s">
        <v>6</v>
      </c>
      <c r="E8" s="10" t="s">
        <v>8</v>
      </c>
      <c r="F8" s="10" t="s">
        <v>10</v>
      </c>
      <c r="G8" s="11"/>
      <c r="H8" s="12"/>
      <c r="I8" s="12" t="s">
        <v>14</v>
      </c>
      <c r="J8" s="12"/>
      <c r="K8" s="13"/>
    </row>
    <row r="9" spans="1:11" ht="12.75">
      <c r="A9" s="14"/>
      <c r="B9" s="14"/>
      <c r="C9" s="14" t="s">
        <v>4</v>
      </c>
      <c r="D9" s="14" t="s">
        <v>7</v>
      </c>
      <c r="E9" s="14" t="s">
        <v>9</v>
      </c>
      <c r="F9" s="14" t="s">
        <v>13</v>
      </c>
      <c r="G9" s="15">
        <v>2004</v>
      </c>
      <c r="H9" s="15">
        <v>2005</v>
      </c>
      <c r="I9" s="15">
        <v>2006</v>
      </c>
      <c r="J9" s="15">
        <v>2007</v>
      </c>
      <c r="K9" s="15">
        <v>2008</v>
      </c>
    </row>
    <row r="10" spans="1:11" ht="12.75">
      <c r="A10" s="14"/>
      <c r="B10" s="14"/>
      <c r="C10" s="14" t="s">
        <v>5</v>
      </c>
      <c r="D10" s="14"/>
      <c r="E10" s="14"/>
      <c r="F10" s="14" t="s">
        <v>12</v>
      </c>
      <c r="G10" s="14"/>
      <c r="H10" s="14"/>
      <c r="I10" s="14"/>
      <c r="J10" s="14"/>
      <c r="K10" s="14"/>
    </row>
    <row r="11" spans="1:11" ht="12.75">
      <c r="A11" s="16"/>
      <c r="B11" s="16"/>
      <c r="C11" s="16"/>
      <c r="D11" s="16"/>
      <c r="E11" s="16"/>
      <c r="F11" s="16" t="s">
        <v>11</v>
      </c>
      <c r="G11" s="16"/>
      <c r="H11" s="16"/>
      <c r="I11" s="16"/>
      <c r="J11" s="16"/>
      <c r="K11" s="16"/>
    </row>
    <row r="12" spans="1:11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</row>
    <row r="13" spans="1:11" ht="12.75">
      <c r="A13" s="18">
        <v>1</v>
      </c>
      <c r="B13" s="1" t="s">
        <v>15</v>
      </c>
      <c r="C13" s="1" t="s">
        <v>17</v>
      </c>
      <c r="D13" s="1" t="s">
        <v>11</v>
      </c>
      <c r="E13" s="10"/>
      <c r="F13" s="32">
        <f>SUM(G13:K13)</f>
        <v>10977828</v>
      </c>
      <c r="G13" s="32">
        <f>G14+G15</f>
        <v>497828</v>
      </c>
      <c r="H13" s="32">
        <f>H14+H15</f>
        <v>180000</v>
      </c>
      <c r="I13" s="32">
        <f>I14+I15</f>
        <v>2910000</v>
      </c>
      <c r="J13" s="32">
        <f>J14+J15</f>
        <v>4530000</v>
      </c>
      <c r="K13" s="32">
        <f>K14+K15</f>
        <v>2860000</v>
      </c>
    </row>
    <row r="14" spans="1:11" ht="12.75">
      <c r="A14" s="14"/>
      <c r="B14" s="2" t="s">
        <v>16</v>
      </c>
      <c r="C14" s="14"/>
      <c r="D14" s="14"/>
      <c r="E14" s="14" t="s">
        <v>18</v>
      </c>
      <c r="F14" s="33">
        <f>SUM(G14:K14)</f>
        <v>10963859</v>
      </c>
      <c r="G14" s="35">
        <v>483859</v>
      </c>
      <c r="H14" s="35">
        <v>180000</v>
      </c>
      <c r="I14" s="35">
        <v>2910000</v>
      </c>
      <c r="J14" s="35">
        <v>4530000</v>
      </c>
      <c r="K14" s="35">
        <v>2860000</v>
      </c>
    </row>
    <row r="15" spans="1:11" ht="12.75">
      <c r="A15" s="14"/>
      <c r="B15" s="16"/>
      <c r="C15" s="16"/>
      <c r="D15" s="16"/>
      <c r="E15" s="16" t="s">
        <v>19</v>
      </c>
      <c r="F15" s="33">
        <f>SUM(G15:K15)</f>
        <v>13969</v>
      </c>
      <c r="G15" s="34">
        <v>13969</v>
      </c>
      <c r="H15" s="34"/>
      <c r="I15" s="34"/>
      <c r="J15" s="34"/>
      <c r="K15" s="34"/>
    </row>
    <row r="16" spans="1:11" ht="12.75">
      <c r="A16" s="18">
        <v>2</v>
      </c>
      <c r="B16" s="3" t="s">
        <v>20</v>
      </c>
      <c r="C16" s="4" t="s">
        <v>17</v>
      </c>
      <c r="D16" s="4" t="s">
        <v>21</v>
      </c>
      <c r="E16" s="4" t="s">
        <v>18</v>
      </c>
      <c r="F16" s="32">
        <f>SUM(G16:K16)</f>
        <v>8324000</v>
      </c>
      <c r="G16" s="43">
        <f>SUM(G17:G27)</f>
        <v>1364000</v>
      </c>
      <c r="H16" s="43">
        <f>SUM(H17:H27)</f>
        <v>1660000</v>
      </c>
      <c r="I16" s="43">
        <f>SUM(I17:I27)</f>
        <v>1840000</v>
      </c>
      <c r="J16" s="43">
        <f>SUM(J17:J27)</f>
        <v>2160000</v>
      </c>
      <c r="K16" s="43">
        <f>SUM(K17:K27)</f>
        <v>1300000</v>
      </c>
    </row>
    <row r="17" spans="1:11" ht="12.75">
      <c r="A17" s="14"/>
      <c r="B17" s="19" t="s">
        <v>22</v>
      </c>
      <c r="C17" s="10"/>
      <c r="D17" s="10" t="s">
        <v>21</v>
      </c>
      <c r="E17" s="20"/>
      <c r="F17" s="33">
        <f aca="true" t="shared" si="0" ref="F17:F33">SUM(G17:K17)</f>
        <v>3400000</v>
      </c>
      <c r="G17" s="44">
        <v>300000</v>
      </c>
      <c r="H17" s="33">
        <v>700000</v>
      </c>
      <c r="I17" s="33">
        <v>700000</v>
      </c>
      <c r="J17" s="33">
        <v>800000</v>
      </c>
      <c r="K17" s="33">
        <v>900000</v>
      </c>
    </row>
    <row r="18" spans="1:11" ht="12.75">
      <c r="A18" s="14"/>
      <c r="B18" s="21" t="s">
        <v>23</v>
      </c>
      <c r="C18" s="16"/>
      <c r="D18" s="16"/>
      <c r="E18" s="22"/>
      <c r="F18" s="34"/>
      <c r="G18" s="45"/>
      <c r="H18" s="34"/>
      <c r="I18" s="34"/>
      <c r="J18" s="34"/>
      <c r="K18" s="34"/>
    </row>
    <row r="19" spans="1:11" ht="12.75">
      <c r="A19" s="14"/>
      <c r="B19" s="19" t="s">
        <v>24</v>
      </c>
      <c r="C19" s="10"/>
      <c r="D19" s="10" t="s">
        <v>29</v>
      </c>
      <c r="E19" s="20"/>
      <c r="F19" s="35">
        <f t="shared" si="0"/>
        <v>1420000</v>
      </c>
      <c r="G19" s="44">
        <v>650000</v>
      </c>
      <c r="H19" s="44">
        <v>200000</v>
      </c>
      <c r="I19" s="33">
        <v>200000</v>
      </c>
      <c r="J19" s="33">
        <v>370000</v>
      </c>
      <c r="K19" s="33">
        <v>0</v>
      </c>
    </row>
    <row r="20" spans="1:11" ht="12.75">
      <c r="A20" s="14"/>
      <c r="B20" s="21" t="s">
        <v>25</v>
      </c>
      <c r="C20" s="16"/>
      <c r="D20" s="16"/>
      <c r="E20" s="22"/>
      <c r="F20" s="35"/>
      <c r="G20" s="46"/>
      <c r="H20" s="46"/>
      <c r="I20" s="34"/>
      <c r="J20" s="34"/>
      <c r="K20" s="34"/>
    </row>
    <row r="21" spans="1:11" ht="12.75">
      <c r="A21" s="14"/>
      <c r="B21" s="19" t="s">
        <v>26</v>
      </c>
      <c r="C21" s="10"/>
      <c r="D21" s="10" t="s">
        <v>30</v>
      </c>
      <c r="E21" s="20"/>
      <c r="F21" s="33">
        <f t="shared" si="0"/>
        <v>390000</v>
      </c>
      <c r="G21" s="44">
        <v>10000</v>
      </c>
      <c r="H21" s="33">
        <v>190000</v>
      </c>
      <c r="I21" s="33">
        <v>190000</v>
      </c>
      <c r="J21" s="33">
        <v>0</v>
      </c>
      <c r="K21" s="33">
        <v>0</v>
      </c>
    </row>
    <row r="22" spans="1:11" ht="12.75">
      <c r="A22" s="14"/>
      <c r="B22" s="21" t="s">
        <v>27</v>
      </c>
      <c r="C22" s="16"/>
      <c r="D22" s="16"/>
      <c r="E22" s="22"/>
      <c r="F22" s="34"/>
      <c r="G22" s="46"/>
      <c r="H22" s="34"/>
      <c r="I22" s="34"/>
      <c r="J22" s="34"/>
      <c r="K22" s="34"/>
    </row>
    <row r="23" spans="1:11" ht="12.75">
      <c r="A23" s="14"/>
      <c r="B23" s="23" t="s">
        <v>28</v>
      </c>
      <c r="C23" s="24"/>
      <c r="D23" s="24" t="s">
        <v>29</v>
      </c>
      <c r="E23" s="24"/>
      <c r="F23" s="34">
        <f t="shared" si="0"/>
        <v>760000</v>
      </c>
      <c r="G23" s="36">
        <v>10000</v>
      </c>
      <c r="H23" s="36">
        <v>50000</v>
      </c>
      <c r="I23" s="36">
        <v>300000</v>
      </c>
      <c r="J23" s="36">
        <v>400000</v>
      </c>
      <c r="K23" s="36">
        <v>0</v>
      </c>
    </row>
    <row r="24" spans="1:11" ht="12.75">
      <c r="A24" s="14"/>
      <c r="B24" s="23" t="s">
        <v>41</v>
      </c>
      <c r="C24" s="24"/>
      <c r="D24" s="24" t="s">
        <v>40</v>
      </c>
      <c r="E24" s="24"/>
      <c r="F24" s="34">
        <f t="shared" si="0"/>
        <v>240000</v>
      </c>
      <c r="G24" s="36">
        <v>120000</v>
      </c>
      <c r="H24" s="36">
        <v>120000</v>
      </c>
      <c r="I24" s="36">
        <v>0</v>
      </c>
      <c r="J24" s="36">
        <v>0</v>
      </c>
      <c r="K24" s="36">
        <v>0</v>
      </c>
    </row>
    <row r="25" spans="1:11" ht="12.75">
      <c r="A25" s="14"/>
      <c r="B25" s="23" t="s">
        <v>42</v>
      </c>
      <c r="C25" s="24"/>
      <c r="D25" s="24" t="s">
        <v>29</v>
      </c>
      <c r="E25" s="24"/>
      <c r="F25" s="36">
        <f t="shared" si="0"/>
        <v>330000</v>
      </c>
      <c r="G25" s="36">
        <v>30000</v>
      </c>
      <c r="H25" s="36">
        <v>100000</v>
      </c>
      <c r="I25" s="36">
        <v>100000</v>
      </c>
      <c r="J25" s="36">
        <v>100000</v>
      </c>
      <c r="K25" s="36">
        <v>0</v>
      </c>
    </row>
    <row r="26" spans="1:11" ht="12.75">
      <c r="A26" s="14"/>
      <c r="B26" s="23" t="s">
        <v>43</v>
      </c>
      <c r="C26" s="24"/>
      <c r="D26" s="24" t="s">
        <v>21</v>
      </c>
      <c r="E26" s="24"/>
      <c r="F26" s="36">
        <f t="shared" si="0"/>
        <v>1114000</v>
      </c>
      <c r="G26" s="36">
        <v>114000</v>
      </c>
      <c r="H26" s="36">
        <v>200000</v>
      </c>
      <c r="I26" s="36">
        <v>200000</v>
      </c>
      <c r="J26" s="36">
        <v>200000</v>
      </c>
      <c r="K26" s="36">
        <v>400000</v>
      </c>
    </row>
    <row r="27" spans="1:11" ht="12.75">
      <c r="A27" s="16"/>
      <c r="B27" s="23" t="s">
        <v>44</v>
      </c>
      <c r="C27" s="24"/>
      <c r="D27" s="24"/>
      <c r="E27" s="24"/>
      <c r="F27" s="36">
        <f t="shared" si="0"/>
        <v>670000</v>
      </c>
      <c r="G27" s="36">
        <v>130000</v>
      </c>
      <c r="H27" s="36">
        <v>100000</v>
      </c>
      <c r="I27" s="36">
        <v>150000</v>
      </c>
      <c r="J27" s="36">
        <v>290000</v>
      </c>
      <c r="K27" s="36">
        <v>0</v>
      </c>
    </row>
    <row r="28" spans="1:11" ht="12.75">
      <c r="A28" s="18">
        <v>3</v>
      </c>
      <c r="B28" s="1" t="s">
        <v>31</v>
      </c>
      <c r="C28" s="1" t="s">
        <v>17</v>
      </c>
      <c r="D28" s="1" t="s">
        <v>29</v>
      </c>
      <c r="E28" s="1" t="s">
        <v>18</v>
      </c>
      <c r="F28" s="37">
        <f t="shared" si="0"/>
        <v>1213969</v>
      </c>
      <c r="G28" s="32">
        <v>313969</v>
      </c>
      <c r="H28" s="32">
        <v>300000</v>
      </c>
      <c r="I28" s="32">
        <v>300000</v>
      </c>
      <c r="J28" s="32">
        <v>300000</v>
      </c>
      <c r="K28" s="32">
        <v>0</v>
      </c>
    </row>
    <row r="29" spans="1:11" ht="12.75">
      <c r="A29" s="14"/>
      <c r="B29" s="2" t="s">
        <v>32</v>
      </c>
      <c r="C29" s="2"/>
      <c r="D29" s="2"/>
      <c r="E29" s="2"/>
      <c r="F29" s="37"/>
      <c r="G29" s="37"/>
      <c r="H29" s="37"/>
      <c r="I29" s="37"/>
      <c r="J29" s="37"/>
      <c r="K29" s="37"/>
    </row>
    <row r="30" spans="1:11" ht="12.75">
      <c r="A30" s="16"/>
      <c r="B30" s="5" t="s">
        <v>35</v>
      </c>
      <c r="C30" s="5"/>
      <c r="D30" s="5"/>
      <c r="E30" s="5"/>
      <c r="F30" s="38"/>
      <c r="G30" s="38"/>
      <c r="H30" s="38"/>
      <c r="I30" s="38"/>
      <c r="J30" s="38"/>
      <c r="K30" s="38"/>
    </row>
    <row r="31" spans="1:11" ht="12.75">
      <c r="A31" s="18">
        <v>4</v>
      </c>
      <c r="B31" s="1" t="s">
        <v>39</v>
      </c>
      <c r="C31" s="1" t="s">
        <v>17</v>
      </c>
      <c r="D31" s="1" t="s">
        <v>30</v>
      </c>
      <c r="E31" s="1" t="s">
        <v>18</v>
      </c>
      <c r="F31" s="32">
        <f t="shared" si="0"/>
        <v>830000</v>
      </c>
      <c r="G31" s="32">
        <v>80000</v>
      </c>
      <c r="H31" s="32">
        <v>250000</v>
      </c>
      <c r="I31" s="32">
        <v>250000</v>
      </c>
      <c r="J31" s="32">
        <v>250000</v>
      </c>
      <c r="K31" s="32">
        <v>0</v>
      </c>
    </row>
    <row r="32" spans="1:11" ht="12.75">
      <c r="A32" s="14"/>
      <c r="B32" s="2" t="s">
        <v>38</v>
      </c>
      <c r="C32" s="2"/>
      <c r="D32" s="2"/>
      <c r="E32" s="5"/>
      <c r="F32" s="38"/>
      <c r="G32" s="38"/>
      <c r="H32" s="38"/>
      <c r="I32" s="38"/>
      <c r="J32" s="38"/>
      <c r="K32" s="38"/>
    </row>
    <row r="33" spans="1:11" ht="12.75">
      <c r="A33" s="18">
        <v>5</v>
      </c>
      <c r="B33" s="6" t="s">
        <v>33</v>
      </c>
      <c r="C33" s="6" t="s">
        <v>17</v>
      </c>
      <c r="D33" s="6" t="s">
        <v>30</v>
      </c>
      <c r="E33" s="6" t="s">
        <v>18</v>
      </c>
      <c r="F33" s="31">
        <f t="shared" si="0"/>
        <v>828400</v>
      </c>
      <c r="G33" s="31">
        <v>65000</v>
      </c>
      <c r="H33" s="31">
        <v>381700</v>
      </c>
      <c r="I33" s="31">
        <v>381700</v>
      </c>
      <c r="J33" s="31">
        <v>0</v>
      </c>
      <c r="K33" s="31">
        <v>0</v>
      </c>
    </row>
    <row r="34" spans="1:11" ht="12.75">
      <c r="A34" s="25"/>
      <c r="B34" s="8"/>
      <c r="C34" s="8"/>
      <c r="D34" s="8"/>
      <c r="E34" s="8"/>
      <c r="F34" s="39"/>
      <c r="G34" s="39"/>
      <c r="H34" s="39"/>
      <c r="I34" s="39"/>
      <c r="J34" s="39"/>
      <c r="K34" s="39"/>
    </row>
    <row r="35" spans="1:11" ht="12.75">
      <c r="A35" s="26"/>
      <c r="B35" s="26"/>
      <c r="C35" s="26"/>
      <c r="D35" s="26"/>
      <c r="E35" s="9" t="s">
        <v>34</v>
      </c>
      <c r="F35" s="40">
        <f>SUM(G35:K35)</f>
        <v>22174197</v>
      </c>
      <c r="G35" s="40">
        <f>SUM(G37:G39)</f>
        <v>2320797</v>
      </c>
      <c r="H35" s="40">
        <f>SUM(H37:H39)</f>
        <v>2771700</v>
      </c>
      <c r="I35" s="40">
        <f>SUM(I37:I39)</f>
        <v>5681700</v>
      </c>
      <c r="J35" s="40">
        <f>SUM(J37:J39)</f>
        <v>7240000</v>
      </c>
      <c r="K35" s="40">
        <f>SUM(K37:K39)</f>
        <v>4160000</v>
      </c>
    </row>
    <row r="36" spans="1:11" ht="13.5" thickBot="1">
      <c r="A36" s="26"/>
      <c r="B36" s="26"/>
      <c r="C36" s="26"/>
      <c r="D36" s="26"/>
      <c r="E36" s="7"/>
      <c r="F36" s="41"/>
      <c r="G36" s="41"/>
      <c r="H36" s="41"/>
      <c r="I36" s="41"/>
      <c r="J36" s="41"/>
      <c r="K36" s="41"/>
    </row>
    <row r="37" spans="1:11" ht="12.75">
      <c r="A37" s="26"/>
      <c r="B37" s="26"/>
      <c r="C37" s="26"/>
      <c r="D37" s="26"/>
      <c r="E37" s="27" t="s">
        <v>18</v>
      </c>
      <c r="F37" s="30">
        <f>SUM(G37:K37)</f>
        <v>22160228</v>
      </c>
      <c r="G37" s="29">
        <f>G14+G16+G28+G31+G33</f>
        <v>2306828</v>
      </c>
      <c r="H37" s="29">
        <f>H14+H16+H28+H31+H33</f>
        <v>2771700</v>
      </c>
      <c r="I37" s="29">
        <f>I14+I16+I28+I31+I33</f>
        <v>5681700</v>
      </c>
      <c r="J37" s="29">
        <f>J14+J16+J28+J31+J33</f>
        <v>7240000</v>
      </c>
      <c r="K37" s="29">
        <f>K14+K16+K28+K31+K33</f>
        <v>4160000</v>
      </c>
    </row>
    <row r="38" spans="1:11" ht="13.5" thickBot="1">
      <c r="A38" s="26"/>
      <c r="B38" s="26"/>
      <c r="C38" s="26"/>
      <c r="D38" s="26"/>
      <c r="E38" s="28"/>
      <c r="F38" s="42"/>
      <c r="G38" s="42"/>
      <c r="H38" s="42"/>
      <c r="I38" s="42"/>
      <c r="J38" s="42"/>
      <c r="K38" s="42"/>
    </row>
    <row r="39" spans="1:11" ht="12.75">
      <c r="A39" s="26"/>
      <c r="B39" s="26"/>
      <c r="C39" s="26"/>
      <c r="D39" s="26"/>
      <c r="E39" s="27" t="s">
        <v>19</v>
      </c>
      <c r="F39" s="29">
        <f>SUM(G39:K39)</f>
        <v>13969</v>
      </c>
      <c r="G39" s="29">
        <f>G15</f>
        <v>13969</v>
      </c>
      <c r="H39" s="29"/>
      <c r="I39" s="29"/>
      <c r="J39" s="29"/>
      <c r="K39" s="29"/>
    </row>
    <row r="40" spans="1:11" ht="13.5" thickBot="1">
      <c r="A40" s="26"/>
      <c r="B40" s="26"/>
      <c r="C40" s="26"/>
      <c r="D40" s="26"/>
      <c r="E40" s="28"/>
      <c r="F40" s="42"/>
      <c r="G40" s="42"/>
      <c r="H40" s="42"/>
      <c r="I40" s="42"/>
      <c r="J40" s="42"/>
      <c r="K40" s="42"/>
    </row>
  </sheetData>
  <printOptions/>
  <pageMargins left="1.5748031496062993" right="1.5748031496062993" top="1.5748031496062993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Nysa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2004-06-18T11:32:56Z</cp:lastPrinted>
  <dcterms:created xsi:type="dcterms:W3CDTF">2004-06-11T08:40:51Z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